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80" windowWidth="20730" windowHeight="11760"/>
  </bookViews>
  <sheets>
    <sheet name="Ark1" sheetId="1" r:id="rId1"/>
    <sheet name="Ark2" sheetId="2" r:id="rId2"/>
    <sheet name="Ark3" sheetId="3" r:id="rId3"/>
  </sheets>
  <calcPr calcId="125725"/>
</workbook>
</file>

<file path=xl/calcChain.xml><?xml version="1.0" encoding="utf-8"?>
<calcChain xmlns="http://schemas.openxmlformats.org/spreadsheetml/2006/main">
  <c r="D26" i="1"/>
  <c r="D31"/>
  <c r="D30"/>
  <c r="E56" l="1"/>
  <c r="E53"/>
  <c r="E52"/>
  <c r="E49"/>
  <c r="E51"/>
  <c r="E38"/>
  <c r="E29"/>
  <c r="E28"/>
  <c r="E27"/>
  <c r="E25"/>
  <c r="E24"/>
  <c r="D50"/>
  <c r="D51"/>
  <c r="D49"/>
  <c r="D52"/>
  <c r="D53"/>
  <c r="D56"/>
  <c r="D38"/>
  <c r="D24"/>
  <c r="D25"/>
  <c r="D27"/>
  <c r="D28"/>
  <c r="D29"/>
  <c r="D23"/>
</calcChain>
</file>

<file path=xl/sharedStrings.xml><?xml version="1.0" encoding="utf-8"?>
<sst xmlns="http://schemas.openxmlformats.org/spreadsheetml/2006/main" count="134" uniqueCount="119">
  <si>
    <t xml:space="preserve">Kjerstri Andersen </t>
  </si>
  <si>
    <t>Kjersti E. Bjørkevoll</t>
  </si>
  <si>
    <t>Harald Solheim Eide</t>
  </si>
  <si>
    <t>Ida Solheim Eide</t>
  </si>
  <si>
    <t>Randi Solheim Eide</t>
  </si>
  <si>
    <t>X</t>
  </si>
  <si>
    <t>Sindre Solheim Eide</t>
  </si>
  <si>
    <t>Vegard Solheim Eide</t>
  </si>
  <si>
    <t>Christian Flatebø</t>
  </si>
  <si>
    <t>Torstein Kristensen</t>
  </si>
  <si>
    <t>Steinar Kristensen</t>
  </si>
  <si>
    <t>Arve Løyning</t>
  </si>
  <si>
    <t>Åshild Oma</t>
  </si>
  <si>
    <t>Bernt Jarle Storhaug</t>
  </si>
  <si>
    <t>Robert Tokheim</t>
  </si>
  <si>
    <t>Jan Reidar Tokheim</t>
  </si>
  <si>
    <t>Sara Tokheim</t>
  </si>
  <si>
    <t>Endre Øyre</t>
  </si>
  <si>
    <t>Johannes S Øyre</t>
  </si>
  <si>
    <t>Karina Solheim Øyre</t>
  </si>
  <si>
    <t>Grete Solheim</t>
  </si>
  <si>
    <t>N-løype</t>
  </si>
  <si>
    <t>A-løype</t>
  </si>
  <si>
    <t>Deltatt</t>
  </si>
  <si>
    <t>C-løype</t>
  </si>
  <si>
    <t>Antall</t>
  </si>
  <si>
    <t>Adrian Buer</t>
  </si>
  <si>
    <t>Svein Buer</t>
  </si>
  <si>
    <t>21:46</t>
  </si>
  <si>
    <t>Marit Eriksen</t>
  </si>
  <si>
    <t>Eirik Furuberg</t>
  </si>
  <si>
    <t>Peder Furuberg</t>
  </si>
  <si>
    <t>Elias Nguyen Hansen</t>
  </si>
  <si>
    <t>Ingvald Kristensen</t>
  </si>
  <si>
    <t>Britt Kari Legård</t>
  </si>
  <si>
    <t>16:09</t>
  </si>
  <si>
    <t>Ingebjørg Eitrheim Nondal</t>
  </si>
  <si>
    <t>Ida Eitrheim Nondal</t>
  </si>
  <si>
    <t>18:21</t>
  </si>
  <si>
    <t>Julie Storhaug Svåsand</t>
  </si>
  <si>
    <t>Mathias Storhaug Svåsand</t>
  </si>
  <si>
    <t>Sondre Ølmheim Stana</t>
  </si>
  <si>
    <t>Line Storhaug</t>
  </si>
  <si>
    <t>28:48</t>
  </si>
  <si>
    <t>20:45</t>
  </si>
  <si>
    <t>18:01</t>
  </si>
  <si>
    <t>Marion Ryen</t>
  </si>
  <si>
    <t>21:44</t>
  </si>
  <si>
    <t>Nora Ryen Bertelsen</t>
  </si>
  <si>
    <t>25:05</t>
  </si>
  <si>
    <t>18:10</t>
  </si>
  <si>
    <t>23:49</t>
  </si>
  <si>
    <t>21:39</t>
  </si>
  <si>
    <t>15:53</t>
  </si>
  <si>
    <t>Emil Solheim Øyre</t>
  </si>
  <si>
    <t>18:29</t>
  </si>
  <si>
    <t>20:02</t>
  </si>
  <si>
    <t>16:32</t>
  </si>
  <si>
    <t>Mortein Flatebø</t>
  </si>
  <si>
    <t>12:52</t>
  </si>
  <si>
    <t>Veline Fjæra</t>
  </si>
  <si>
    <t>22:51</t>
  </si>
  <si>
    <t>16:53</t>
  </si>
  <si>
    <t>26:28</t>
  </si>
  <si>
    <t>14:07</t>
  </si>
  <si>
    <t>Ottar Eide</t>
  </si>
  <si>
    <t>19:34</t>
  </si>
  <si>
    <t>13:08</t>
  </si>
  <si>
    <t>20:30</t>
  </si>
  <si>
    <t>18:46</t>
  </si>
  <si>
    <t>Rannveig Oma Løyning</t>
  </si>
  <si>
    <t>12:58</t>
  </si>
  <si>
    <t>Sigurd Oma Løyning</t>
  </si>
  <si>
    <t>27:48</t>
  </si>
  <si>
    <t>22:40</t>
  </si>
  <si>
    <t>Anders Eitrheim Nondal</t>
  </si>
  <si>
    <t>22:28</t>
  </si>
  <si>
    <t>15:49</t>
  </si>
  <si>
    <t>17:19</t>
  </si>
  <si>
    <t>Sebastian Storhaug</t>
  </si>
  <si>
    <t>25:14</t>
  </si>
  <si>
    <t>20:23</t>
  </si>
  <si>
    <t>10:14</t>
  </si>
  <si>
    <t>Hanna L Fadnes</t>
  </si>
  <si>
    <t>18:00</t>
  </si>
  <si>
    <t>Isak L Fadnes</t>
  </si>
  <si>
    <t>15:05</t>
  </si>
  <si>
    <t>Ranveig Lee</t>
  </si>
  <si>
    <t>Magnus Lee Fjæra</t>
  </si>
  <si>
    <t>Trond Lee Fjæra</t>
  </si>
  <si>
    <t>17:06</t>
  </si>
  <si>
    <t>Øystein Kambestd</t>
  </si>
  <si>
    <t>20:48</t>
  </si>
  <si>
    <t>11:22</t>
  </si>
  <si>
    <t>23:04</t>
  </si>
  <si>
    <t>Trond Fjæra</t>
  </si>
  <si>
    <t>Rannveig Lee</t>
  </si>
  <si>
    <t>17:37</t>
  </si>
  <si>
    <t>17:33</t>
  </si>
  <si>
    <t>Marius Storhaug Svåsand</t>
  </si>
  <si>
    <t>15:35</t>
  </si>
  <si>
    <t>08:08</t>
  </si>
  <si>
    <t>Arvid Svåsand</t>
  </si>
  <si>
    <t>23:36</t>
  </si>
  <si>
    <t>18:19</t>
  </si>
  <si>
    <t>18:56</t>
  </si>
  <si>
    <t>18:20</t>
  </si>
  <si>
    <t>21:40</t>
  </si>
  <si>
    <t>21:41</t>
  </si>
  <si>
    <t>20:24</t>
  </si>
  <si>
    <t>20:25</t>
  </si>
  <si>
    <t>23:37</t>
  </si>
  <si>
    <t>23:38</t>
  </si>
  <si>
    <t>20:46</t>
  </si>
  <si>
    <t>20:47</t>
  </si>
  <si>
    <t>28:49</t>
  </si>
  <si>
    <t>28:50</t>
  </si>
  <si>
    <t>21:45</t>
  </si>
  <si>
    <t>Uke 17</t>
  </si>
</sst>
</file>

<file path=xl/styles.xml><?xml version="1.0" encoding="utf-8"?>
<styleSheet xmlns="http://schemas.openxmlformats.org/spreadsheetml/2006/main">
  <numFmts count="1">
    <numFmt numFmtId="164" formatCode="hh:mm;@"/>
  </numFmts>
  <fonts count="2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8"/>
  <sheetViews>
    <sheetView tabSelected="1" topLeftCell="A29" workbookViewId="0">
      <selection activeCell="C3" sqref="C3"/>
    </sheetView>
  </sheetViews>
  <sheetFormatPr baseColWidth="10" defaultRowHeight="15"/>
  <cols>
    <col min="2" max="2" width="26.85546875" customWidth="1"/>
    <col min="3" max="3" width="11.42578125" style="1"/>
    <col min="4" max="4" width="11.42578125" hidden="1" customWidth="1"/>
    <col min="5" max="5" width="11.85546875" hidden="1" customWidth="1"/>
  </cols>
  <sheetData>
    <row r="1" spans="1:3">
      <c r="B1" s="4" t="s">
        <v>118</v>
      </c>
    </row>
    <row r="2" spans="1:3">
      <c r="A2" t="s">
        <v>25</v>
      </c>
      <c r="B2">
        <v>57</v>
      </c>
      <c r="C2" s="2"/>
    </row>
    <row r="4" spans="1:3">
      <c r="A4" t="s">
        <v>21</v>
      </c>
      <c r="B4" t="s">
        <v>75</v>
      </c>
      <c r="C4" s="1" t="s">
        <v>76</v>
      </c>
    </row>
    <row r="5" spans="1:3">
      <c r="B5" t="s">
        <v>30</v>
      </c>
      <c r="C5" s="1" t="s">
        <v>62</v>
      </c>
    </row>
    <row r="6" spans="1:3">
      <c r="B6" t="s">
        <v>54</v>
      </c>
      <c r="C6" s="1" t="s">
        <v>55</v>
      </c>
    </row>
    <row r="7" spans="1:3">
      <c r="B7" t="s">
        <v>2</v>
      </c>
      <c r="C7" s="1" t="s">
        <v>35</v>
      </c>
    </row>
    <row r="8" spans="1:3">
      <c r="B8" t="s">
        <v>37</v>
      </c>
      <c r="C8" s="1" t="s">
        <v>74</v>
      </c>
    </row>
    <row r="9" spans="1:3">
      <c r="B9" t="s">
        <v>85</v>
      </c>
      <c r="C9" s="1" t="s">
        <v>86</v>
      </c>
    </row>
    <row r="10" spans="1:3">
      <c r="B10" t="s">
        <v>39</v>
      </c>
      <c r="C10" s="1" t="s">
        <v>98</v>
      </c>
    </row>
    <row r="11" spans="1:3">
      <c r="B11" t="s">
        <v>19</v>
      </c>
      <c r="C11" s="1" t="s">
        <v>57</v>
      </c>
    </row>
    <row r="12" spans="1:3">
      <c r="B12" t="s">
        <v>88</v>
      </c>
      <c r="C12" s="1" t="s">
        <v>90</v>
      </c>
    </row>
    <row r="13" spans="1:3">
      <c r="B13" t="s">
        <v>99</v>
      </c>
      <c r="C13" s="1" t="s">
        <v>101</v>
      </c>
    </row>
    <row r="14" spans="1:3">
      <c r="B14" t="s">
        <v>40</v>
      </c>
      <c r="C14" s="1" t="s">
        <v>86</v>
      </c>
    </row>
    <row r="15" spans="1:3">
      <c r="B15" t="s">
        <v>48</v>
      </c>
      <c r="C15" s="1" t="s">
        <v>49</v>
      </c>
    </row>
    <row r="16" spans="1:3">
      <c r="B16" t="s">
        <v>70</v>
      </c>
      <c r="C16" s="1" t="s">
        <v>71</v>
      </c>
    </row>
    <row r="17" spans="1:5">
      <c r="B17" t="s">
        <v>72</v>
      </c>
      <c r="C17" s="1" t="s">
        <v>73</v>
      </c>
    </row>
    <row r="18" spans="1:5">
      <c r="B18" t="s">
        <v>41</v>
      </c>
      <c r="C18" s="1" t="s">
        <v>77</v>
      </c>
    </row>
    <row r="19" spans="1:5">
      <c r="B19" t="s">
        <v>9</v>
      </c>
      <c r="C19" s="1" t="s">
        <v>93</v>
      </c>
    </row>
    <row r="20" spans="1:5">
      <c r="B20" t="s">
        <v>89</v>
      </c>
      <c r="C20" s="1" t="s">
        <v>90</v>
      </c>
    </row>
    <row r="21" spans="1:5">
      <c r="B21" t="s">
        <v>7</v>
      </c>
      <c r="C21" s="1" t="s">
        <v>68</v>
      </c>
    </row>
    <row r="22" spans="1:5">
      <c r="D22" s="3"/>
    </row>
    <row r="23" spans="1:5">
      <c r="A23" t="s">
        <v>24</v>
      </c>
      <c r="B23" t="s">
        <v>29</v>
      </c>
      <c r="C23" s="1" t="s">
        <v>82</v>
      </c>
      <c r="D23" s="3">
        <f t="shared" ref="D23:D31" si="0">C23-$C$22</f>
        <v>0.42638888888888887</v>
      </c>
      <c r="E23">
        <v>58</v>
      </c>
    </row>
    <row r="24" spans="1:5">
      <c r="B24" t="s">
        <v>8</v>
      </c>
      <c r="C24" s="1" t="s">
        <v>59</v>
      </c>
      <c r="D24" s="3">
        <f t="shared" si="0"/>
        <v>0.53611111111111109</v>
      </c>
      <c r="E24">
        <f>4*60+14</f>
        <v>254</v>
      </c>
    </row>
    <row r="25" spans="1:5">
      <c r="B25" t="s">
        <v>6</v>
      </c>
      <c r="C25" s="1" t="s">
        <v>67</v>
      </c>
      <c r="D25" s="3">
        <f t="shared" si="0"/>
        <v>0.54722222222222217</v>
      </c>
      <c r="E25">
        <f>6*60+59</f>
        <v>419</v>
      </c>
    </row>
    <row r="26" spans="1:5">
      <c r="B26" t="s">
        <v>3</v>
      </c>
      <c r="C26" s="1" t="s">
        <v>64</v>
      </c>
      <c r="D26" s="3">
        <f t="shared" si="0"/>
        <v>0.58819444444444446</v>
      </c>
    </row>
    <row r="27" spans="1:5">
      <c r="B27" t="s">
        <v>99</v>
      </c>
      <c r="C27" s="1" t="s">
        <v>100</v>
      </c>
      <c r="D27" s="3">
        <f t="shared" si="0"/>
        <v>0.64930555555555558</v>
      </c>
      <c r="E27">
        <f>7*60+14</f>
        <v>434</v>
      </c>
    </row>
    <row r="28" spans="1:5">
      <c r="B28" t="s">
        <v>19</v>
      </c>
      <c r="C28" s="1" t="s">
        <v>53</v>
      </c>
      <c r="D28" s="3">
        <f t="shared" si="0"/>
        <v>0.66180555555555554</v>
      </c>
      <c r="E28">
        <f>10*60+33</f>
        <v>633</v>
      </c>
    </row>
    <row r="29" spans="1:5">
      <c r="B29" t="s">
        <v>96</v>
      </c>
      <c r="C29" s="1" t="s">
        <v>97</v>
      </c>
      <c r="D29" s="3">
        <f t="shared" si="0"/>
        <v>0.73402777777777783</v>
      </c>
      <c r="E29">
        <f>20*60+22</f>
        <v>1222</v>
      </c>
    </row>
    <row r="30" spans="1:5">
      <c r="B30" t="s">
        <v>83</v>
      </c>
      <c r="C30" s="1" t="s">
        <v>84</v>
      </c>
      <c r="D30" s="3">
        <f t="shared" si="0"/>
        <v>0.75</v>
      </c>
    </row>
    <row r="31" spans="1:5">
      <c r="B31" t="s">
        <v>18</v>
      </c>
      <c r="C31" s="1" t="s">
        <v>56</v>
      </c>
      <c r="D31" s="3">
        <f t="shared" si="0"/>
        <v>0.83472222222222225</v>
      </c>
    </row>
    <row r="32" spans="1:5">
      <c r="B32" t="s">
        <v>58</v>
      </c>
      <c r="C32" s="1" t="s">
        <v>56</v>
      </c>
    </row>
    <row r="33" spans="1:6">
      <c r="B33" t="s">
        <v>79</v>
      </c>
      <c r="C33" s="1" t="s">
        <v>61</v>
      </c>
    </row>
    <row r="34" spans="1:6">
      <c r="B34" t="s">
        <v>60</v>
      </c>
      <c r="C34" s="1" t="s">
        <v>61</v>
      </c>
    </row>
    <row r="35" spans="1:6">
      <c r="B35" t="s">
        <v>70</v>
      </c>
      <c r="C35" s="1" t="s">
        <v>94</v>
      </c>
    </row>
    <row r="36" spans="1:6">
      <c r="B36" t="s">
        <v>15</v>
      </c>
      <c r="C36" s="1" t="s">
        <v>80</v>
      </c>
    </row>
    <row r="37" spans="1:6">
      <c r="B37" t="s">
        <v>32</v>
      </c>
      <c r="C37" s="1" t="s">
        <v>5</v>
      </c>
    </row>
    <row r="38" spans="1:6">
      <c r="D38" s="3">
        <f>C41-$C$33</f>
        <v>-0.10277777777777786</v>
      </c>
      <c r="E38">
        <f>2*60+18</f>
        <v>138</v>
      </c>
    </row>
    <row r="39" spans="1:6">
      <c r="A39" t="s">
        <v>22</v>
      </c>
      <c r="D39" s="3"/>
    </row>
    <row r="40" spans="1:6">
      <c r="B40" t="s">
        <v>42</v>
      </c>
      <c r="C40" s="1" t="s">
        <v>104</v>
      </c>
      <c r="D40" s="1" t="s">
        <v>106</v>
      </c>
      <c r="E40" s="1" t="s">
        <v>38</v>
      </c>
      <c r="F40" s="1"/>
    </row>
    <row r="41" spans="1:6">
      <c r="B41" t="s">
        <v>16</v>
      </c>
      <c r="C41" s="1" t="s">
        <v>81</v>
      </c>
      <c r="D41" s="1" t="s">
        <v>107</v>
      </c>
      <c r="E41" s="1" t="s">
        <v>108</v>
      </c>
      <c r="F41" s="1"/>
    </row>
    <row r="42" spans="1:6">
      <c r="B42" t="s">
        <v>1</v>
      </c>
      <c r="C42" s="1" t="s">
        <v>44</v>
      </c>
      <c r="D42" s="1" t="s">
        <v>109</v>
      </c>
      <c r="E42" s="1" t="s">
        <v>110</v>
      </c>
      <c r="F42" s="1"/>
    </row>
    <row r="43" spans="1:6">
      <c r="B43" t="s">
        <v>34</v>
      </c>
      <c r="C43" s="1" t="s">
        <v>52</v>
      </c>
      <c r="D43" s="1" t="s">
        <v>111</v>
      </c>
      <c r="E43" s="1" t="s">
        <v>112</v>
      </c>
      <c r="F43" s="1"/>
    </row>
    <row r="44" spans="1:6">
      <c r="B44" t="s">
        <v>46</v>
      </c>
      <c r="C44" s="1" t="s">
        <v>47</v>
      </c>
      <c r="D44" s="1" t="s">
        <v>113</v>
      </c>
      <c r="E44" s="1" t="s">
        <v>114</v>
      </c>
      <c r="F44" s="1"/>
    </row>
    <row r="45" spans="1:6">
      <c r="B45" t="s">
        <v>12</v>
      </c>
      <c r="C45" s="1" t="s">
        <v>103</v>
      </c>
      <c r="D45" s="1" t="s">
        <v>115</v>
      </c>
      <c r="E45" s="1" t="s">
        <v>116</v>
      </c>
      <c r="F45" s="1"/>
    </row>
    <row r="46" spans="1:6">
      <c r="B46" t="s">
        <v>0</v>
      </c>
      <c r="C46" s="1" t="s">
        <v>43</v>
      </c>
      <c r="D46" s="1" t="s">
        <v>117</v>
      </c>
      <c r="E46" s="1" t="s">
        <v>28</v>
      </c>
      <c r="F46" s="1"/>
    </row>
    <row r="49" spans="1:5">
      <c r="B49" t="s">
        <v>13</v>
      </c>
      <c r="C49" s="1" t="s">
        <v>78</v>
      </c>
      <c r="D49" s="3">
        <f>C51-$C$49</f>
        <v>3.5416666666666763E-2</v>
      </c>
      <c r="E49">
        <f>2*60+22</f>
        <v>142</v>
      </c>
    </row>
    <row r="50" spans="1:5">
      <c r="B50" t="s">
        <v>26</v>
      </c>
      <c r="C50" s="1" t="s">
        <v>45</v>
      </c>
      <c r="D50" s="3">
        <f>C52-$C$49</f>
        <v>6.0416666666666674E-2</v>
      </c>
      <c r="E50">
        <v>59</v>
      </c>
    </row>
    <row r="51" spans="1:5">
      <c r="B51" t="s">
        <v>27</v>
      </c>
      <c r="C51" s="1" t="s">
        <v>50</v>
      </c>
      <c r="D51" s="3">
        <f>C53-$C$49</f>
        <v>6.7361111111111094E-2</v>
      </c>
      <c r="E51">
        <f>60+54</f>
        <v>114</v>
      </c>
    </row>
    <row r="52" spans="1:5">
      <c r="B52" t="s">
        <v>11</v>
      </c>
      <c r="C52" s="1" t="s">
        <v>69</v>
      </c>
      <c r="D52" s="3">
        <f>C54-$C$49</f>
        <v>9.375E-2</v>
      </c>
      <c r="E52">
        <f>5*60+16</f>
        <v>316</v>
      </c>
    </row>
    <row r="53" spans="1:5">
      <c r="B53" t="s">
        <v>14</v>
      </c>
      <c r="C53" s="1" t="s">
        <v>105</v>
      </c>
      <c r="D53" s="3" t="e">
        <f>#REF!-$C$49</f>
        <v>#REF!</v>
      </c>
      <c r="E53">
        <f>8*60+35</f>
        <v>515</v>
      </c>
    </row>
    <row r="54" spans="1:5">
      <c r="B54" t="s">
        <v>65</v>
      </c>
      <c r="C54" s="1" t="s">
        <v>66</v>
      </c>
    </row>
    <row r="55" spans="1:5">
      <c r="B55" t="s">
        <v>91</v>
      </c>
      <c r="C55" s="1" t="s">
        <v>92</v>
      </c>
    </row>
    <row r="56" spans="1:5">
      <c r="B56" t="s">
        <v>33</v>
      </c>
      <c r="C56" s="1" t="s">
        <v>51</v>
      </c>
      <c r="D56" s="3" t="e">
        <f>#REF!-$C$49</f>
        <v>#REF!</v>
      </c>
      <c r="E56">
        <f>16*60+26</f>
        <v>986</v>
      </c>
    </row>
    <row r="57" spans="1:5">
      <c r="B57" t="s">
        <v>31</v>
      </c>
      <c r="C57" s="1" t="s">
        <v>63</v>
      </c>
    </row>
    <row r="59" spans="1:5">
      <c r="A59" t="s">
        <v>23</v>
      </c>
    </row>
    <row r="61" spans="1:5">
      <c r="B61" t="s">
        <v>95</v>
      </c>
      <c r="C61" s="1" t="s">
        <v>5</v>
      </c>
    </row>
    <row r="62" spans="1:5">
      <c r="B62" t="s">
        <v>20</v>
      </c>
      <c r="C62" s="1" t="s">
        <v>5</v>
      </c>
    </row>
    <row r="63" spans="1:5">
      <c r="B63" t="s">
        <v>17</v>
      </c>
      <c r="C63" s="1" t="s">
        <v>5</v>
      </c>
    </row>
    <row r="64" spans="1:5">
      <c r="B64" t="s">
        <v>4</v>
      </c>
      <c r="C64" s="1" t="s">
        <v>5</v>
      </c>
    </row>
    <row r="65" spans="2:3">
      <c r="B65" t="s">
        <v>10</v>
      </c>
      <c r="C65" s="1" t="s">
        <v>5</v>
      </c>
    </row>
    <row r="66" spans="2:3">
      <c r="B66" t="s">
        <v>36</v>
      </c>
      <c r="C66" s="1" t="s">
        <v>5</v>
      </c>
    </row>
    <row r="67" spans="2:3">
      <c r="B67" t="s">
        <v>102</v>
      </c>
      <c r="C67" s="1" t="s">
        <v>5</v>
      </c>
    </row>
    <row r="68" spans="2:3">
      <c r="B68" t="s">
        <v>87</v>
      </c>
      <c r="C68" s="1" t="s">
        <v>5</v>
      </c>
    </row>
  </sheetData>
  <sortState ref="A4:C21">
    <sortCondition ref="B4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TTI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Erling Forstrøm</dc:creator>
  <cp:lastModifiedBy>Eivind Tokheim</cp:lastModifiedBy>
  <cp:lastPrinted>2014-04-24T18:43:52Z</cp:lastPrinted>
  <dcterms:created xsi:type="dcterms:W3CDTF">2014-03-28T07:16:31Z</dcterms:created>
  <dcterms:modified xsi:type="dcterms:W3CDTF">2014-04-24T19:24:01Z</dcterms:modified>
</cp:coreProperties>
</file>